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180" windowHeight="3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<sst xmlns="http://schemas.openxmlformats.org/spreadsheetml/2006/main" count="111" uniqueCount="111">
  <si>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Код бюджетной классификации</t>
  </si>
  <si>
    <t xml:space="preserve">Наименование 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</si>
  <si>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</si>
  <si>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</si>
  <si>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</si>
  <si>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</si>
  <si>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</si>
  <si>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</si>
  <si>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</si>
  <si>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</si>
  <si>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</si>
  <si>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</si>
  <si>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</si>
  <si>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</si>
  <si>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</si>
  <si>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</si>
  <si>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</si>
  <si>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</si>
  <si>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</si>
  <si>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</si>
  <si>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</si>
  <si>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</si>
  <si>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</si>
  <si>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</si>
  <si>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</si>
  <si>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</si>
  <si>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</si>
  <si>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</si>
  <si>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</si>
  <si>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</si>
  <si>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</si>
  <si>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</si>
  <si>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</si>
  <si>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</si>
  <si>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</si>
  <si>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</si>
  <si>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</si>
  <si>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</si>
  <si>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</si>
  <si>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</si>
  <si>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</si>
  <si>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</si>
  <si>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</si>
  <si>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</si>
  <si>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</si>
  <si>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</si>
  <si>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</si>
  <si>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</si>
  <si>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</si>
  <si>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</si>
  <si>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</si>
  <si>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</si>
  <si>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</si>
  <si>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</si>
  <si>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</si>
  <si>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</si>
  <si>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</si>
  <si>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</si>
  <si>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</si>
  <si>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</si>
  <si>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</si>
  <si>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</si>
  <si>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</si>
  <si>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</si>
  <si>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</si>
  <si>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</si>
  <si>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</si>
  <si>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</si>
  <si>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</si>
  <si>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</si>
  <si>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</si>
  <si>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</si>
  <si>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</si>
  <si>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</si>
  <si>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</si>
  <si>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</si>
  <si>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</si>
  <si>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</si>
  <si>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</si>
  <si>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</si>
  <si>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Уточненный план на 1 квартал 2011 года</t>
  </si>
  <si>
    <t>Уточненный план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</si>
  <si>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</si>
  <si>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</si>
  <si>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</si>
  <si>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</si>
  <si>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</si>
  <si>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</si>
  <si>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</si>
  <si>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</si>
  <si>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</si>
  <si>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</si>
  <si>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</si>
  <si>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1101</t>
  </si>
  <si>
    <t>1102</t>
  </si>
  <si>
    <t xml:space="preserve">Физическая культура 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</si>
  <si>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</si>
  <si>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</si>
  <si>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</si>
  <si>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</si>
  <si>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</si>
  <si>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</si>
  <si>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</si>
  <si>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</si>
  <si>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</si>
  <si>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</si>
  <si>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1400</t>
  </si>
  <si>
    <t>% исполнения  от   уточненного плана 1 квартала</t>
  </si>
  <si>
    <t>% исполнения  от   годового плана на 2011 г.</t>
  </si>
  <si>
    <t>Анализ исполнения бюджета  Ханты-Мансийского района на 1 апреля 2011 года</t>
  </si>
  <si>
    <t>Обслуживание внутреннего муниципального долга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</si>
</sst>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42">
    <font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168" fontId="3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49" fontId="4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168" fontId="2" fillId="36" borderId="10" xfId="0" applyNumberFormat="1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75" zoomScaleNormal="75" workbookViewId="0" topLeftCell="A1">
      <selection activeCell="H2" sqref="H1:H16384"/>
    </sheetView>
  </sheetViews>
  <sheetFormatPr defaultColWidth="9.00390625" defaultRowHeight="12.75"/>
  <cols>
    <col min="1" max="1" width="17.25390625" style="8" customWidth="1"/>
    <col min="2" max="2" width="56.75390625" style="8" customWidth="1"/>
    <col min="3" max="3" width="19.00390625" style="18" customWidth="1"/>
    <col min="4" max="4" width="19.25390625" style="18" customWidth="1"/>
    <col min="5" max="5" width="17.00390625" style="18" customWidth="1"/>
    <col min="6" max="6" width="20.75390625" style="18" customWidth="1"/>
    <col min="7" max="7" width="24.00390625" style="18" customWidth="1"/>
    <col min="8" max="16384" width="9.125" style="8" customWidth="1"/>
  </cols>
  <sheetData>
    <row r="1" spans="1:7" s="1" customFormat="1" ht="31.5" customHeight="1">
      <c r="A1" s="25" t="s">
        <v>109</v>
      </c>
      <c r="B1" s="26"/>
      <c r="C1" s="26"/>
      <c r="D1" s="26"/>
      <c r="E1" s="26"/>
      <c r="F1" s="26"/>
      <c r="G1" s="26"/>
    </row>
    <row r="2" spans="1:7" s="1" customFormat="1" ht="90">
      <c r="A2" s="2" t="s">
        <v>0</v>
      </c>
      <c r="B2" s="2" t="s">
        <v>1</v>
      </c>
      <c r="C2" s="3" t="s">
        <v>81</v>
      </c>
      <c r="D2" s="3" t="s">
        <v>80</v>
      </c>
      <c r="E2" s="3" t="s">
        <v>57</v>
      </c>
      <c r="F2" s="3" t="s">
        <v>108</v>
      </c>
      <c r="G2" s="3" t="s">
        <v>107</v>
      </c>
    </row>
    <row r="3" spans="1:7" ht="18">
      <c r="A3" s="4" t="s">
        <v>2</v>
      </c>
      <c r="B3" s="5" t="s">
        <v>3</v>
      </c>
      <c r="C3" s="6">
        <f>SUM(C4:C10)</f>
        <v>185654.9</v>
      </c>
      <c r="D3" s="6">
        <f>SUM(D4:D10)</f>
        <v>70489.6</v>
      </c>
      <c r="E3" s="6">
        <f>SUM(E4:E10)</f>
        <v>61804.6</v>
      </c>
      <c r="F3" s="7">
        <f>E3/C3*100</f>
        <v>33.29004513212418</v>
      </c>
      <c r="G3" s="7">
        <f>SUM(E3*100/D3)</f>
        <v>87.67903350281459</v>
      </c>
    </row>
    <row r="4" spans="1:7" ht="63.75" customHeight="1">
      <c r="A4" s="10" t="s">
        <v>4</v>
      </c>
      <c r="B4" s="9" t="s">
        <v>82</v>
      </c>
      <c r="C4" s="11">
        <v>2647</v>
      </c>
      <c r="D4" s="11">
        <v>940</v>
      </c>
      <c r="E4" s="11">
        <v>762.1</v>
      </c>
      <c r="F4" s="12">
        <f>E4/C4*100</f>
        <v>28.791084246316583</v>
      </c>
      <c r="G4" s="12">
        <f aca="true" t="shared" si="0" ref="G4:G10">SUM(E4*100/D4)</f>
        <v>81.07446808510639</v>
      </c>
    </row>
    <row r="5" spans="1:7" ht="90">
      <c r="A5" s="10" t="s">
        <v>5</v>
      </c>
      <c r="B5" s="9" t="s">
        <v>83</v>
      </c>
      <c r="C5" s="11">
        <v>11355.2</v>
      </c>
      <c r="D5" s="11">
        <v>5297.5</v>
      </c>
      <c r="E5" s="11">
        <v>4105.8</v>
      </c>
      <c r="F5" s="12">
        <f>E5/C5*100</f>
        <v>36.15788361279414</v>
      </c>
      <c r="G5" s="12">
        <f t="shared" si="0"/>
        <v>77.50448324681453</v>
      </c>
    </row>
    <row r="6" spans="1:7" ht="90">
      <c r="A6" s="10" t="s">
        <v>6</v>
      </c>
      <c r="B6" s="9" t="s">
        <v>84</v>
      </c>
      <c r="C6" s="11">
        <v>58073.6</v>
      </c>
      <c r="D6" s="11">
        <v>25195</v>
      </c>
      <c r="E6" s="11">
        <v>25101.3</v>
      </c>
      <c r="F6" s="12">
        <f>E6/C6*100</f>
        <v>43.22325462860921</v>
      </c>
      <c r="G6" s="12">
        <f t="shared" si="0"/>
        <v>99.6281008136535</v>
      </c>
    </row>
    <row r="7" spans="1:7" ht="72">
      <c r="A7" s="10" t="s">
        <v>7</v>
      </c>
      <c r="B7" s="9" t="s">
        <v>85</v>
      </c>
      <c r="C7" s="11">
        <v>29728.6</v>
      </c>
      <c r="D7" s="11">
        <v>11190</v>
      </c>
      <c r="E7" s="11">
        <v>11138.3</v>
      </c>
      <c r="F7" s="12">
        <f aca="true" t="shared" si="1" ref="F7:F13">E7/C7*100</f>
        <v>37.46661464044724</v>
      </c>
      <c r="G7" s="12">
        <f t="shared" si="0"/>
        <v>99.53798033958891</v>
      </c>
    </row>
    <row r="8" spans="1:7" ht="36">
      <c r="A8" s="10" t="s">
        <v>77</v>
      </c>
      <c r="B8" s="9" t="s">
        <v>86</v>
      </c>
      <c r="C8" s="11">
        <v>4287</v>
      </c>
      <c r="D8" s="11">
        <v>4287</v>
      </c>
      <c r="E8" s="11">
        <v>4287</v>
      </c>
      <c r="F8" s="12">
        <f t="shared" si="1"/>
        <v>100</v>
      </c>
      <c r="G8" s="12">
        <f t="shared" si="0"/>
        <v>100</v>
      </c>
    </row>
    <row r="9" spans="1:7" ht="18">
      <c r="A9" s="10" t="s">
        <v>63</v>
      </c>
      <c r="B9" s="9" t="s">
        <v>9</v>
      </c>
      <c r="C9" s="11">
        <v>5544</v>
      </c>
      <c r="D9" s="11">
        <v>0</v>
      </c>
      <c r="E9" s="11">
        <v>0</v>
      </c>
      <c r="F9" s="12">
        <f t="shared" si="1"/>
        <v>0</v>
      </c>
      <c r="G9" s="12" t="e">
        <f t="shared" si="0"/>
        <v>#DIV/0!</v>
      </c>
    </row>
    <row r="10" spans="1:7" ht="18">
      <c r="A10" s="10" t="s">
        <v>87</v>
      </c>
      <c r="B10" s="9" t="s">
        <v>56</v>
      </c>
      <c r="C10" s="11">
        <v>74019.5</v>
      </c>
      <c r="D10" s="11">
        <v>23580.1</v>
      </c>
      <c r="E10" s="11">
        <v>16410.1</v>
      </c>
      <c r="F10" s="12">
        <f t="shared" si="1"/>
        <v>22.169968724457743</v>
      </c>
      <c r="G10" s="12">
        <f t="shared" si="0"/>
        <v>69.59300427055017</v>
      </c>
    </row>
    <row r="11" spans="1:7" ht="36">
      <c r="A11" s="4" t="s">
        <v>10</v>
      </c>
      <c r="B11" s="5" t="s">
        <v>11</v>
      </c>
      <c r="C11" s="6">
        <f>SUM(C12:C13)</f>
        <v>44869</v>
      </c>
      <c r="D11" s="6">
        <f>SUM(D12:D13)</f>
        <v>12781.199999999999</v>
      </c>
      <c r="E11" s="6">
        <f>SUM(E12:E13)</f>
        <v>10732.5</v>
      </c>
      <c r="F11" s="14">
        <f t="shared" si="1"/>
        <v>23.91963270855156</v>
      </c>
      <c r="G11" s="13">
        <f>SUM(E11*100/D11)</f>
        <v>83.97098863956437</v>
      </c>
    </row>
    <row r="12" spans="1:7" ht="18">
      <c r="A12" s="10" t="s">
        <v>12</v>
      </c>
      <c r="B12" s="9" t="s">
        <v>13</v>
      </c>
      <c r="C12" s="11">
        <v>35782.6</v>
      </c>
      <c r="D12" s="11">
        <v>11692.3</v>
      </c>
      <c r="E12" s="11">
        <v>9750.1</v>
      </c>
      <c r="F12" s="12">
        <f t="shared" si="1"/>
        <v>27.24815972008742</v>
      </c>
      <c r="G12" s="12">
        <f>SUM(E12*100/D12)</f>
        <v>83.3890680191237</v>
      </c>
    </row>
    <row r="13" spans="1:7" ht="72">
      <c r="A13" s="10" t="s">
        <v>14</v>
      </c>
      <c r="B13" s="9" t="s">
        <v>88</v>
      </c>
      <c r="C13" s="11">
        <v>9086.4</v>
      </c>
      <c r="D13" s="11">
        <v>1088.9</v>
      </c>
      <c r="E13" s="11">
        <v>982.4</v>
      </c>
      <c r="F13" s="12">
        <f t="shared" si="1"/>
        <v>10.811762634266596</v>
      </c>
      <c r="G13" s="12">
        <f>SUM(E13*100/D13)</f>
        <v>90.21948755624942</v>
      </c>
    </row>
    <row r="14" spans="1:7" ht="18">
      <c r="A14" s="4" t="s">
        <v>15</v>
      </c>
      <c r="B14" s="5" t="s">
        <v>16</v>
      </c>
      <c r="C14" s="6">
        <f>SUM(C15:C20)</f>
        <v>193285.19999999998</v>
      </c>
      <c r="D14" s="6">
        <f>SUM(D15:D20)</f>
        <v>43255.7</v>
      </c>
      <c r="E14" s="6">
        <f>SUM(E15:E20)</f>
        <v>32654.4</v>
      </c>
      <c r="F14" s="14">
        <f aca="true" t="shared" si="2" ref="F14:F25">E14/C14*100</f>
        <v>16.894413022828445</v>
      </c>
      <c r="G14" s="13">
        <f>SUM(E14*100/D14)</f>
        <v>75.49155371430818</v>
      </c>
    </row>
    <row r="15" spans="1:7" ht="18">
      <c r="A15" s="15" t="s">
        <v>78</v>
      </c>
      <c r="B15" s="16" t="s">
        <v>79</v>
      </c>
      <c r="C15" s="11">
        <v>6841.4</v>
      </c>
      <c r="D15" s="11">
        <v>6841.4</v>
      </c>
      <c r="E15" s="11">
        <v>1842.2</v>
      </c>
      <c r="F15" s="12">
        <f t="shared" si="2"/>
        <v>26.92723711521034</v>
      </c>
      <c r="G15" s="12">
        <f aca="true" t="shared" si="3" ref="G15:G54">SUM(E15*100/D15)</f>
        <v>26.92723711521034</v>
      </c>
    </row>
    <row r="16" spans="1:7" ht="18">
      <c r="A16" s="10" t="s">
        <v>17</v>
      </c>
      <c r="B16" s="9" t="s">
        <v>18</v>
      </c>
      <c r="C16" s="11">
        <v>89463.8</v>
      </c>
      <c r="D16" s="11">
        <v>13402.9</v>
      </c>
      <c r="E16" s="11">
        <v>12233</v>
      </c>
      <c r="F16" s="12">
        <f t="shared" si="2"/>
        <v>13.673687010835668</v>
      </c>
      <c r="G16" s="12">
        <f t="shared" si="3"/>
        <v>91.27129203381358</v>
      </c>
    </row>
    <row r="17" spans="1:7" ht="18">
      <c r="A17" s="10" t="s">
        <v>19</v>
      </c>
      <c r="B17" s="19" t="s">
        <v>20</v>
      </c>
      <c r="C17" s="11">
        <v>8174.2</v>
      </c>
      <c r="D17" s="11">
        <v>3320</v>
      </c>
      <c r="E17" s="11">
        <v>1582.6</v>
      </c>
      <c r="F17" s="12">
        <f t="shared" si="2"/>
        <v>19.36091605294708</v>
      </c>
      <c r="G17" s="12">
        <f t="shared" si="3"/>
        <v>47.66867469879518</v>
      </c>
    </row>
    <row r="18" spans="1:7" ht="18">
      <c r="A18" s="10" t="s">
        <v>104</v>
      </c>
      <c r="B18" s="9" t="s">
        <v>105</v>
      </c>
      <c r="C18" s="11">
        <v>1381.7</v>
      </c>
      <c r="D18" s="11">
        <v>0</v>
      </c>
      <c r="E18" s="11">
        <v>0</v>
      </c>
      <c r="F18" s="12">
        <f t="shared" si="2"/>
        <v>0</v>
      </c>
      <c r="G18" s="12">
        <v>0</v>
      </c>
    </row>
    <row r="19" spans="1:7" ht="18">
      <c r="A19" s="10" t="s">
        <v>75</v>
      </c>
      <c r="B19" s="9" t="s">
        <v>76</v>
      </c>
      <c r="C19" s="11">
        <v>5318.2</v>
      </c>
      <c r="D19" s="11">
        <v>1078.2</v>
      </c>
      <c r="E19" s="11">
        <v>837.1</v>
      </c>
      <c r="F19" s="12">
        <f t="shared" si="2"/>
        <v>15.740288067391223</v>
      </c>
      <c r="G19" s="12">
        <f t="shared" si="3"/>
        <v>77.63865702096086</v>
      </c>
    </row>
    <row r="20" spans="1:7" ht="36">
      <c r="A20" s="10" t="s">
        <v>65</v>
      </c>
      <c r="B20" s="19" t="s">
        <v>21</v>
      </c>
      <c r="C20" s="11">
        <v>82105.9</v>
      </c>
      <c r="D20" s="11">
        <v>18613.2</v>
      </c>
      <c r="E20" s="11">
        <v>16159.5</v>
      </c>
      <c r="F20" s="12">
        <f t="shared" si="2"/>
        <v>19.681289651535398</v>
      </c>
      <c r="G20" s="12">
        <f t="shared" si="3"/>
        <v>86.81741989555799</v>
      </c>
    </row>
    <row r="21" spans="1:7" ht="18">
      <c r="A21" s="4" t="s">
        <v>22</v>
      </c>
      <c r="B21" s="20" t="s">
        <v>23</v>
      </c>
      <c r="C21" s="6">
        <f>SUM(C22:C26)</f>
        <v>320229.5</v>
      </c>
      <c r="D21" s="6">
        <f>SUM(D22:D26)</f>
        <v>101973.3</v>
      </c>
      <c r="E21" s="6">
        <f>SUM(E22:E26)</f>
        <v>16703.4</v>
      </c>
      <c r="F21" s="14">
        <f t="shared" si="2"/>
        <v>5.216071598650343</v>
      </c>
      <c r="G21" s="13">
        <f>SUM(E21*100/D21)</f>
        <v>16.380170103350586</v>
      </c>
    </row>
    <row r="22" spans="1:7" ht="18">
      <c r="A22" s="10" t="s">
        <v>24</v>
      </c>
      <c r="B22" s="19" t="s">
        <v>25</v>
      </c>
      <c r="C22" s="11">
        <v>29881.4</v>
      </c>
      <c r="D22" s="11">
        <v>15476</v>
      </c>
      <c r="E22" s="11">
        <v>2017.2</v>
      </c>
      <c r="F22" s="12">
        <f t="shared" si="2"/>
        <v>6.750687718781583</v>
      </c>
      <c r="G22" s="12">
        <f t="shared" si="3"/>
        <v>13.034375807702249</v>
      </c>
    </row>
    <row r="23" spans="1:7" ht="18">
      <c r="A23" s="10" t="s">
        <v>26</v>
      </c>
      <c r="B23" s="19" t="s">
        <v>27</v>
      </c>
      <c r="C23" s="11">
        <v>247174.6</v>
      </c>
      <c r="D23" s="11">
        <v>77682.1</v>
      </c>
      <c r="E23" s="11">
        <v>11256.5</v>
      </c>
      <c r="F23" s="12">
        <f t="shared" si="2"/>
        <v>4.554068257822608</v>
      </c>
      <c r="G23" s="12">
        <f t="shared" si="3"/>
        <v>14.490468203099555</v>
      </c>
    </row>
    <row r="24" spans="1:7" ht="18">
      <c r="A24" s="10" t="s">
        <v>61</v>
      </c>
      <c r="B24" s="19" t="s">
        <v>62</v>
      </c>
      <c r="C24" s="11">
        <v>27190</v>
      </c>
      <c r="D24" s="11">
        <v>1198</v>
      </c>
      <c r="E24" s="11">
        <v>0</v>
      </c>
      <c r="F24" s="12">
        <f t="shared" si="2"/>
        <v>0</v>
      </c>
      <c r="G24" s="12">
        <f t="shared" si="3"/>
        <v>0</v>
      </c>
    </row>
    <row r="25" spans="1:7" ht="54">
      <c r="A25" s="10" t="s">
        <v>101</v>
      </c>
      <c r="B25" s="19" t="s">
        <v>102</v>
      </c>
      <c r="C25" s="11">
        <v>2180</v>
      </c>
      <c r="D25" s="11">
        <v>2180</v>
      </c>
      <c r="E25" s="11">
        <v>0</v>
      </c>
      <c r="F25" s="12">
        <f t="shared" si="2"/>
        <v>0</v>
      </c>
      <c r="G25" s="12">
        <f t="shared" si="3"/>
        <v>0</v>
      </c>
    </row>
    <row r="26" spans="1:7" ht="36">
      <c r="A26" s="10" t="s">
        <v>64</v>
      </c>
      <c r="B26" s="19" t="s">
        <v>28</v>
      </c>
      <c r="C26" s="11">
        <v>13803.5</v>
      </c>
      <c r="D26" s="11">
        <v>5437.2</v>
      </c>
      <c r="E26" s="11">
        <v>3429.7</v>
      </c>
      <c r="F26" s="12">
        <f aca="true" t="shared" si="4" ref="F26:F56">E26/C26*100</f>
        <v>24.846596877603506</v>
      </c>
      <c r="G26" s="12">
        <f t="shared" si="3"/>
        <v>63.07842271757522</v>
      </c>
    </row>
    <row r="27" spans="1:7" ht="18">
      <c r="A27" s="4" t="s">
        <v>29</v>
      </c>
      <c r="B27" s="5" t="s">
        <v>30</v>
      </c>
      <c r="C27" s="6">
        <f>SUM(C28:C28)</f>
        <v>3231.9</v>
      </c>
      <c r="D27" s="6">
        <f>SUM(D28:D28)</f>
        <v>1843</v>
      </c>
      <c r="E27" s="6">
        <f>SUM(E28:E28)</f>
        <v>1843</v>
      </c>
      <c r="F27" s="14">
        <f t="shared" si="4"/>
        <v>57.02527924750147</v>
      </c>
      <c r="G27" s="13">
        <f>SUM(E27*100/D27)</f>
        <v>100</v>
      </c>
    </row>
    <row r="28" spans="1:7" ht="36">
      <c r="A28" s="10" t="s">
        <v>66</v>
      </c>
      <c r="B28" s="9" t="s">
        <v>70</v>
      </c>
      <c r="C28" s="11">
        <v>3231.9</v>
      </c>
      <c r="D28" s="11">
        <v>1843</v>
      </c>
      <c r="E28" s="11">
        <v>1843</v>
      </c>
      <c r="F28" s="12">
        <f t="shared" si="4"/>
        <v>57.02527924750147</v>
      </c>
      <c r="G28" s="17">
        <f t="shared" si="3"/>
        <v>100</v>
      </c>
    </row>
    <row r="29" spans="1:7" ht="18">
      <c r="A29" s="4" t="s">
        <v>31</v>
      </c>
      <c r="B29" s="5" t="s">
        <v>32</v>
      </c>
      <c r="C29" s="6">
        <f>SUM(C30:C33)</f>
        <v>931863.2</v>
      </c>
      <c r="D29" s="6">
        <f>SUM(D30:D33)</f>
        <v>193029.90000000002</v>
      </c>
      <c r="E29" s="6">
        <f>SUM(E30:E33)</f>
        <v>140963.1</v>
      </c>
      <c r="F29" s="14">
        <f t="shared" si="4"/>
        <v>15.127016497700522</v>
      </c>
      <c r="G29" s="13">
        <f>SUM(E29*100/D29)</f>
        <v>73.02656220616598</v>
      </c>
    </row>
    <row r="30" spans="1:7" ht="18">
      <c r="A30" s="10" t="s">
        <v>33</v>
      </c>
      <c r="B30" s="9" t="s">
        <v>34</v>
      </c>
      <c r="C30" s="11">
        <v>179288</v>
      </c>
      <c r="D30" s="11">
        <v>40026.1</v>
      </c>
      <c r="E30" s="11">
        <v>27790.4</v>
      </c>
      <c r="F30" s="12">
        <f t="shared" si="4"/>
        <v>15.50042389897818</v>
      </c>
      <c r="G30" s="12">
        <f t="shared" si="3"/>
        <v>69.43069647055297</v>
      </c>
    </row>
    <row r="31" spans="1:7" ht="18">
      <c r="A31" s="10" t="s">
        <v>35</v>
      </c>
      <c r="B31" s="9" t="s">
        <v>36</v>
      </c>
      <c r="C31" s="11">
        <v>649347</v>
      </c>
      <c r="D31" s="11">
        <v>129547.1</v>
      </c>
      <c r="E31" s="11">
        <v>94888.3</v>
      </c>
      <c r="F31" s="12">
        <f t="shared" si="4"/>
        <v>14.612880324387422</v>
      </c>
      <c r="G31" s="12">
        <f t="shared" si="3"/>
        <v>73.24617841696185</v>
      </c>
    </row>
    <row r="32" spans="1:7" ht="36">
      <c r="A32" s="10" t="s">
        <v>37</v>
      </c>
      <c r="B32" s="9" t="s">
        <v>38</v>
      </c>
      <c r="C32" s="11">
        <v>12578.5</v>
      </c>
      <c r="D32" s="11">
        <v>3441</v>
      </c>
      <c r="E32" s="11">
        <v>526.2</v>
      </c>
      <c r="F32" s="12">
        <f t="shared" si="4"/>
        <v>4.183328695790436</v>
      </c>
      <c r="G32" s="12">
        <f t="shared" si="3"/>
        <v>15.292066259808198</v>
      </c>
    </row>
    <row r="33" spans="1:7" ht="18">
      <c r="A33" s="10" t="s">
        <v>39</v>
      </c>
      <c r="B33" s="9" t="s">
        <v>40</v>
      </c>
      <c r="C33" s="11">
        <v>90649.7</v>
      </c>
      <c r="D33" s="11">
        <v>20015.7</v>
      </c>
      <c r="E33" s="11">
        <v>17758.2</v>
      </c>
      <c r="F33" s="12">
        <f t="shared" si="4"/>
        <v>19.58991590705761</v>
      </c>
      <c r="G33" s="12">
        <f t="shared" si="3"/>
        <v>88.7213537373162</v>
      </c>
    </row>
    <row r="34" spans="1:7" ht="18">
      <c r="A34" s="4" t="s">
        <v>41</v>
      </c>
      <c r="B34" s="5" t="s">
        <v>89</v>
      </c>
      <c r="C34" s="6">
        <f>SUM(C35:C36)</f>
        <v>31786.199999999997</v>
      </c>
      <c r="D34" s="6">
        <f>SUM(D35:D36)</f>
        <v>10555.5</v>
      </c>
      <c r="E34" s="6">
        <f>SUM(E35:E36)</f>
        <v>7850.299999999999</v>
      </c>
      <c r="F34" s="14">
        <f t="shared" si="4"/>
        <v>24.697195638358785</v>
      </c>
      <c r="G34" s="13">
        <f>SUM(E34*100/D34)</f>
        <v>74.37165458765571</v>
      </c>
    </row>
    <row r="35" spans="1:7" ht="18">
      <c r="A35" s="10" t="s">
        <v>42</v>
      </c>
      <c r="B35" s="9" t="s">
        <v>43</v>
      </c>
      <c r="C35" s="11">
        <v>10569.1</v>
      </c>
      <c r="D35" s="11">
        <v>3683.6</v>
      </c>
      <c r="E35" s="11">
        <v>2586.6</v>
      </c>
      <c r="F35" s="12">
        <f t="shared" si="4"/>
        <v>24.473228562507686</v>
      </c>
      <c r="G35" s="12">
        <f t="shared" si="3"/>
        <v>70.21935063524813</v>
      </c>
    </row>
    <row r="36" spans="1:7" ht="36">
      <c r="A36" s="10" t="s">
        <v>44</v>
      </c>
      <c r="B36" s="9" t="s">
        <v>90</v>
      </c>
      <c r="C36" s="11">
        <v>21217.1</v>
      </c>
      <c r="D36" s="11">
        <v>6871.9</v>
      </c>
      <c r="E36" s="11">
        <v>5263.7</v>
      </c>
      <c r="F36" s="12">
        <f t="shared" si="4"/>
        <v>24.808762743258974</v>
      </c>
      <c r="G36" s="12">
        <f t="shared" si="3"/>
        <v>76.5974475763617</v>
      </c>
    </row>
    <row r="37" spans="1:7" ht="18">
      <c r="A37" s="4" t="s">
        <v>46</v>
      </c>
      <c r="B37" s="5" t="s">
        <v>91</v>
      </c>
      <c r="C37" s="6">
        <f>SUM(C38:C42)</f>
        <v>265461.2</v>
      </c>
      <c r="D37" s="6">
        <f>SUM(D38:D42)</f>
        <v>67185</v>
      </c>
      <c r="E37" s="6">
        <f>SUM(E38:E42)</f>
        <v>61552.299999999996</v>
      </c>
      <c r="F37" s="14">
        <f t="shared" si="4"/>
        <v>23.18692901260146</v>
      </c>
      <c r="G37" s="13">
        <f>SUM(E37*100/D37)</f>
        <v>91.61613455384386</v>
      </c>
    </row>
    <row r="38" spans="1:7" ht="18">
      <c r="A38" s="10" t="s">
        <v>47</v>
      </c>
      <c r="B38" s="9" t="s">
        <v>71</v>
      </c>
      <c r="C38" s="11">
        <v>52651.3</v>
      </c>
      <c r="D38" s="11">
        <v>13787</v>
      </c>
      <c r="E38" s="11">
        <v>15199.8</v>
      </c>
      <c r="F38" s="12">
        <f t="shared" si="4"/>
        <v>28.868802859568515</v>
      </c>
      <c r="G38" s="12">
        <f t="shared" si="3"/>
        <v>110.24733444549213</v>
      </c>
    </row>
    <row r="39" spans="1:7" ht="18">
      <c r="A39" s="10" t="s">
        <v>48</v>
      </c>
      <c r="B39" s="9" t="s">
        <v>67</v>
      </c>
      <c r="C39" s="11">
        <v>111868.4</v>
      </c>
      <c r="D39" s="11">
        <v>32671</v>
      </c>
      <c r="E39" s="11">
        <v>27625.7</v>
      </c>
      <c r="F39" s="12">
        <f t="shared" si="4"/>
        <v>24.694819984910843</v>
      </c>
      <c r="G39" s="12">
        <f t="shared" si="3"/>
        <v>84.55725260934774</v>
      </c>
    </row>
    <row r="40" spans="1:7" ht="36">
      <c r="A40" s="10" t="s">
        <v>73</v>
      </c>
      <c r="B40" s="9" t="s">
        <v>74</v>
      </c>
      <c r="C40" s="11">
        <v>12447.9</v>
      </c>
      <c r="D40" s="11">
        <v>3585.8</v>
      </c>
      <c r="E40" s="11">
        <v>2738.6</v>
      </c>
      <c r="F40" s="12">
        <f t="shared" si="4"/>
        <v>22.000498075980687</v>
      </c>
      <c r="G40" s="12">
        <f t="shared" si="3"/>
        <v>76.37347314406827</v>
      </c>
    </row>
    <row r="41" spans="1:7" ht="18">
      <c r="A41" s="10" t="s">
        <v>49</v>
      </c>
      <c r="B41" s="9" t="s">
        <v>68</v>
      </c>
      <c r="C41" s="11">
        <v>13601.2</v>
      </c>
      <c r="D41" s="11">
        <v>3169.8</v>
      </c>
      <c r="E41" s="11">
        <v>3494.1</v>
      </c>
      <c r="F41" s="12">
        <f t="shared" si="4"/>
        <v>25.68964503132076</v>
      </c>
      <c r="G41" s="12">
        <f t="shared" si="3"/>
        <v>110.2309293961764</v>
      </c>
    </row>
    <row r="42" spans="1:7" ht="36">
      <c r="A42" s="10" t="s">
        <v>92</v>
      </c>
      <c r="B42" s="9" t="s">
        <v>50</v>
      </c>
      <c r="C42" s="11">
        <v>74892.4</v>
      </c>
      <c r="D42" s="11">
        <v>13971.4</v>
      </c>
      <c r="E42" s="11">
        <v>12494.1</v>
      </c>
      <c r="F42" s="12">
        <f t="shared" si="4"/>
        <v>16.68273416261196</v>
      </c>
      <c r="G42" s="12">
        <f t="shared" si="3"/>
        <v>89.42625649541206</v>
      </c>
    </row>
    <row r="43" spans="1:7" ht="18">
      <c r="A43" s="4">
        <v>1000</v>
      </c>
      <c r="B43" s="5" t="s">
        <v>51</v>
      </c>
      <c r="C43" s="6">
        <f>SUM(C44:C47)</f>
        <v>191967.8</v>
      </c>
      <c r="D43" s="6">
        <f>SUM(D44:D47)</f>
        <v>31451</v>
      </c>
      <c r="E43" s="6">
        <f>SUM(E44:E47)</f>
        <v>26950.3</v>
      </c>
      <c r="F43" s="14">
        <f t="shared" si="4"/>
        <v>14.038969035431984</v>
      </c>
      <c r="G43" s="13">
        <f>SUM(E43*100/D43)</f>
        <v>85.68980318590823</v>
      </c>
    </row>
    <row r="44" spans="1:7" ht="18">
      <c r="A44" s="10">
        <v>1001</v>
      </c>
      <c r="B44" s="9" t="s">
        <v>52</v>
      </c>
      <c r="C44" s="11">
        <v>4021</v>
      </c>
      <c r="D44" s="11">
        <v>1005</v>
      </c>
      <c r="E44" s="11">
        <v>680.5</v>
      </c>
      <c r="F44" s="12">
        <f t="shared" si="4"/>
        <v>16.92365083312609</v>
      </c>
      <c r="G44" s="12">
        <f t="shared" si="3"/>
        <v>67.71144278606965</v>
      </c>
    </row>
    <row r="45" spans="1:7" ht="18">
      <c r="A45" s="10">
        <v>1003</v>
      </c>
      <c r="B45" s="9" t="s">
        <v>53</v>
      </c>
      <c r="C45" s="11">
        <v>113233.4</v>
      </c>
      <c r="D45" s="11">
        <v>16989.1</v>
      </c>
      <c r="E45" s="11">
        <v>16878.8</v>
      </c>
      <c r="F45" s="12">
        <f t="shared" si="4"/>
        <v>14.906202586869247</v>
      </c>
      <c r="G45" s="12">
        <f t="shared" si="3"/>
        <v>99.35076019330042</v>
      </c>
    </row>
    <row r="46" spans="1:7" ht="18">
      <c r="A46" s="10">
        <v>1004</v>
      </c>
      <c r="B46" s="9" t="s">
        <v>72</v>
      </c>
      <c r="C46" s="11">
        <v>67916.7</v>
      </c>
      <c r="D46" s="11">
        <v>11893.9</v>
      </c>
      <c r="E46" s="11">
        <v>8035.7</v>
      </c>
      <c r="F46" s="12">
        <f t="shared" si="4"/>
        <v>11.831699714503207</v>
      </c>
      <c r="G46" s="12">
        <f t="shared" si="3"/>
        <v>67.5615231337072</v>
      </c>
    </row>
    <row r="47" spans="1:7" ht="36">
      <c r="A47" s="10" t="s">
        <v>58</v>
      </c>
      <c r="B47" s="9" t="s">
        <v>59</v>
      </c>
      <c r="C47" s="11">
        <v>6796.7</v>
      </c>
      <c r="D47" s="11">
        <v>1563</v>
      </c>
      <c r="E47" s="11">
        <v>1355.3</v>
      </c>
      <c r="F47" s="12">
        <f t="shared" si="4"/>
        <v>19.940559389115307</v>
      </c>
      <c r="G47" s="12">
        <f t="shared" si="3"/>
        <v>86.71145233525272</v>
      </c>
    </row>
    <row r="48" spans="1:7" ht="18">
      <c r="A48" s="4" t="s">
        <v>60</v>
      </c>
      <c r="B48" s="5" t="s">
        <v>69</v>
      </c>
      <c r="C48" s="6">
        <f>SUM(C49:C50)</f>
        <v>22518.5</v>
      </c>
      <c r="D48" s="6">
        <f>SUM(D49:D50)</f>
        <v>748.2</v>
      </c>
      <c r="E48" s="6">
        <f>SUM(E49:E50)</f>
        <v>577.2</v>
      </c>
      <c r="F48" s="14">
        <f aca="true" t="shared" si="5" ref="F48:F54">E48/C48*100</f>
        <v>2.563225792126474</v>
      </c>
      <c r="G48" s="13">
        <f>SUM(E48*100/D48)</f>
        <v>77.14514835605453</v>
      </c>
    </row>
    <row r="49" spans="1:7" ht="18">
      <c r="A49" s="10" t="s">
        <v>93</v>
      </c>
      <c r="B49" s="9" t="s">
        <v>95</v>
      </c>
      <c r="C49" s="11">
        <v>192.8</v>
      </c>
      <c r="D49" s="11">
        <v>48.2</v>
      </c>
      <c r="E49" s="11">
        <v>48.2</v>
      </c>
      <c r="F49" s="12">
        <f t="shared" si="5"/>
        <v>25</v>
      </c>
      <c r="G49" s="12">
        <f t="shared" si="3"/>
        <v>100</v>
      </c>
    </row>
    <row r="50" spans="1:7" ht="18">
      <c r="A50" s="10" t="s">
        <v>94</v>
      </c>
      <c r="B50" s="9" t="s">
        <v>96</v>
      </c>
      <c r="C50" s="11">
        <v>22325.7</v>
      </c>
      <c r="D50" s="11">
        <v>700</v>
      </c>
      <c r="E50" s="11">
        <v>529</v>
      </c>
      <c r="F50" s="12">
        <f t="shared" si="5"/>
        <v>2.3694665788754663</v>
      </c>
      <c r="G50" s="12">
        <f t="shared" si="3"/>
        <v>75.57142857142857</v>
      </c>
    </row>
    <row r="51" spans="1:7" ht="18">
      <c r="A51" s="4" t="s">
        <v>97</v>
      </c>
      <c r="B51" s="5" t="s">
        <v>98</v>
      </c>
      <c r="C51" s="6">
        <f>SUM(C52)</f>
        <v>6356.4</v>
      </c>
      <c r="D51" s="6">
        <f>SUM(D52)</f>
        <v>2689.4</v>
      </c>
      <c r="E51" s="6">
        <f>SUM(E52)</f>
        <v>1779.7</v>
      </c>
      <c r="F51" s="14">
        <f t="shared" si="5"/>
        <v>27.998552639859042</v>
      </c>
      <c r="G51" s="13">
        <f>SUM(E51*100/D51)</f>
        <v>66.17461143749534</v>
      </c>
    </row>
    <row r="52" spans="1:7" ht="18">
      <c r="A52" s="10" t="s">
        <v>103</v>
      </c>
      <c r="B52" s="9" t="s">
        <v>45</v>
      </c>
      <c r="C52" s="11">
        <v>6356.4</v>
      </c>
      <c r="D52" s="11">
        <v>2689.4</v>
      </c>
      <c r="E52" s="11">
        <v>1779.7</v>
      </c>
      <c r="F52" s="12">
        <f t="shared" si="5"/>
        <v>27.998552639859042</v>
      </c>
      <c r="G52" s="12">
        <f t="shared" si="3"/>
        <v>66.17461143749534</v>
      </c>
    </row>
    <row r="53" spans="1:7" ht="35.25" customHeight="1">
      <c r="A53" s="4" t="s">
        <v>99</v>
      </c>
      <c r="B53" s="5" t="s">
        <v>8</v>
      </c>
      <c r="C53" s="6">
        <f>SUM(C54)</f>
        <v>357.7</v>
      </c>
      <c r="D53" s="6">
        <f>SUM(D54)</f>
        <v>203.2</v>
      </c>
      <c r="E53" s="6">
        <f>SUM(E54)</f>
        <v>115.1</v>
      </c>
      <c r="F53" s="14">
        <f t="shared" si="5"/>
        <v>32.177802627900476</v>
      </c>
      <c r="G53" s="13">
        <f>SUM(E53*100/D53)</f>
        <v>56.64370078740158</v>
      </c>
    </row>
    <row r="54" spans="1:7" ht="36">
      <c r="A54" s="10" t="s">
        <v>100</v>
      </c>
      <c r="B54" s="9" t="s">
        <v>110</v>
      </c>
      <c r="C54" s="11">
        <v>357.7</v>
      </c>
      <c r="D54" s="11">
        <v>203.2</v>
      </c>
      <c r="E54" s="11">
        <v>115.1</v>
      </c>
      <c r="F54" s="12">
        <f t="shared" si="5"/>
        <v>32.177802627900476</v>
      </c>
      <c r="G54" s="12">
        <f t="shared" si="3"/>
        <v>56.64370078740158</v>
      </c>
    </row>
    <row r="55" spans="1:7" ht="18">
      <c r="A55" s="4" t="s">
        <v>106</v>
      </c>
      <c r="B55" s="5" t="s">
        <v>54</v>
      </c>
      <c r="C55" s="6">
        <v>250104</v>
      </c>
      <c r="D55" s="6">
        <v>62526</v>
      </c>
      <c r="E55" s="6">
        <v>62526</v>
      </c>
      <c r="F55" s="14">
        <f t="shared" si="4"/>
        <v>25</v>
      </c>
      <c r="G55" s="13">
        <f>SUM(E55*100/D55)</f>
        <v>100</v>
      </c>
    </row>
    <row r="56" spans="1:7" ht="18">
      <c r="A56" s="21"/>
      <c r="B56" s="22" t="s">
        <v>55</v>
      </c>
      <c r="C56" s="23">
        <f>SUM(C3+C11+C14+C21+C27+C29+C34+C37+C43+C48+C51+C53+C55)</f>
        <v>2447685.5</v>
      </c>
      <c r="D56" s="23">
        <f>SUM(D3+D11+D14+D21+D27+D29+D34+D37+D43+D48+D51+D53+D55)</f>
        <v>598730.9999999999</v>
      </c>
      <c r="E56" s="23">
        <f>SUM(E3+E11+E14+E21+E27+E29+E34+E37+E43+E48+E51+E53+E55)</f>
        <v>426051.89999999997</v>
      </c>
      <c r="F56" s="24">
        <f t="shared" si="4"/>
        <v>17.40631711059284</v>
      </c>
      <c r="G56" s="24">
        <f>SUM(E56*100/D56)</f>
        <v>71.15915160564596</v>
      </c>
    </row>
  </sheetData>
  <sheetProtection/>
  <mergeCells count="1">
    <mergeCell ref="A1:G1"/>
  </mergeCells>
  <conditionalFormatting sqref="F2:G2">
    <cfRule type="colorScale" priority="21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21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4:D14">
    <cfRule type="colorScale" priority="210" dxfId="0">
      <colorScale>
        <cfvo type="min" val="0"/>
        <cfvo type="max"/>
        <color rgb="FFFF7128"/>
        <color theme="0"/>
      </colorScale>
    </cfRule>
  </conditionalFormatting>
  <conditionalFormatting sqref="G12:G13 G54 G52 G49:G50 G44:G47 G38:G42 G35:G36 G30:G33 G22:G26 G15:G20 G2:G10 C2:F55 C57:G65536">
    <cfRule type="colorScale" priority="208" dxfId="0">
      <colorScale>
        <cfvo type="min" val="0"/>
        <cfvo type="max"/>
        <color theme="0"/>
        <color theme="0"/>
      </colorScale>
    </cfRule>
  </conditionalFormatting>
  <conditionalFormatting sqref="H1:IV65536 A1:A65536 G12:G13 G54 G52 G49:G50 G44:G47 G38:G42 G35:G36 G30:G33 G22:G26 G15:G20 G2:G10 B2:F55 B57:G65536">
    <cfRule type="colorScale" priority="207" dxfId="0">
      <colorScale>
        <cfvo type="min" val="0"/>
        <cfvo type="max"/>
        <color theme="0"/>
        <color theme="0"/>
      </colorScale>
    </cfRule>
  </conditionalFormatting>
  <conditionalFormatting sqref="C3:E3">
    <cfRule type="colorScale" priority="205" dxfId="0">
      <colorScale>
        <cfvo type="min" val="0"/>
        <cfvo type="max"/>
        <color rgb="FFFFFF00"/>
        <color rgb="FFFFFF00"/>
      </colorScale>
    </cfRule>
  </conditionalFormatting>
  <conditionalFormatting sqref="C11:F11">
    <cfRule type="colorScale" priority="204" dxfId="0">
      <colorScale>
        <cfvo type="min" val="0"/>
        <cfvo type="max"/>
        <color rgb="FFFFFF00"/>
        <color rgb="FFFFFF00"/>
      </colorScale>
    </cfRule>
  </conditionalFormatting>
  <conditionalFormatting sqref="C14:F14">
    <cfRule type="colorScale" priority="203" dxfId="0">
      <colorScale>
        <cfvo type="min" val="0"/>
        <cfvo type="max"/>
        <color rgb="FFFFFF00"/>
        <color rgb="FFFFFF00"/>
      </colorScale>
    </cfRule>
  </conditionalFormatting>
  <conditionalFormatting sqref="C21:F21">
    <cfRule type="colorScale" priority="202" dxfId="0">
      <colorScale>
        <cfvo type="min" val="0"/>
        <cfvo type="max"/>
        <color rgb="FFFFFF00"/>
        <color rgb="FFFFFF00"/>
      </colorScale>
    </cfRule>
  </conditionalFormatting>
  <conditionalFormatting sqref="C27:F27">
    <cfRule type="colorScale" priority="201" dxfId="0">
      <colorScale>
        <cfvo type="min" val="0"/>
        <cfvo type="max"/>
        <color rgb="FFFFFF00"/>
        <color rgb="FFFFFF00"/>
      </colorScale>
    </cfRule>
  </conditionalFormatting>
  <conditionalFormatting sqref="C29:F29">
    <cfRule type="colorScale" priority="200" dxfId="0">
      <colorScale>
        <cfvo type="min" val="0"/>
        <cfvo type="max"/>
        <color rgb="FFFFFF00"/>
        <color rgb="FFFFFF00"/>
      </colorScale>
    </cfRule>
  </conditionalFormatting>
  <conditionalFormatting sqref="C34:F34">
    <cfRule type="colorScale" priority="199" dxfId="0">
      <colorScale>
        <cfvo type="min" val="0"/>
        <cfvo type="max"/>
        <color rgb="FFFFFF00"/>
        <color rgb="FFFFFF00"/>
      </colorScale>
    </cfRule>
  </conditionalFormatting>
  <conditionalFormatting sqref="C37:F37">
    <cfRule type="colorScale" priority="198" dxfId="0">
      <colorScale>
        <cfvo type="min" val="0"/>
        <cfvo type="max"/>
        <color rgb="FFFFFF00"/>
        <color rgb="FFFFFF00"/>
      </colorScale>
    </cfRule>
  </conditionalFormatting>
  <conditionalFormatting sqref="C43:F43">
    <cfRule type="colorScale" priority="197" dxfId="0">
      <colorScale>
        <cfvo type="min" val="0"/>
        <cfvo type="max"/>
        <color rgb="FFFFFF00"/>
        <color rgb="FFFFFF00"/>
      </colorScale>
    </cfRule>
  </conditionalFormatting>
  <conditionalFormatting sqref="C55:F55">
    <cfRule type="colorScale" priority="196" dxfId="0">
      <colorScale>
        <cfvo type="min" val="0"/>
        <cfvo type="max"/>
        <color rgb="FFFFFF00"/>
        <color rgb="FFFFFF00"/>
      </colorScale>
    </cfRule>
  </conditionalFormatting>
  <conditionalFormatting sqref="C48:F48">
    <cfRule type="colorScale" priority="195" dxfId="0">
      <colorScale>
        <cfvo type="min" val="0"/>
        <cfvo type="max"/>
        <color rgb="FFFFFF00"/>
        <color rgb="FFFFFF00"/>
      </colorScale>
    </cfRule>
  </conditionalFormatting>
  <conditionalFormatting sqref="C51:F51">
    <cfRule type="colorScale" priority="194" dxfId="0">
      <colorScale>
        <cfvo type="min" val="0"/>
        <cfvo type="max"/>
        <color rgb="FFFFFF00"/>
        <color rgb="FFFFFF00"/>
      </colorScale>
    </cfRule>
  </conditionalFormatting>
  <conditionalFormatting sqref="C53:F53">
    <cfRule type="colorScale" priority="193" dxfId="0">
      <colorScale>
        <cfvo type="min" val="0"/>
        <cfvo type="max"/>
        <color rgb="FFFFFF00"/>
        <color rgb="FFFFFF00"/>
      </colorScale>
    </cfRule>
  </conditionalFormatting>
  <conditionalFormatting sqref="C14:D14">
    <cfRule type="colorScale" priority="192" dxfId="0">
      <colorScale>
        <cfvo type="min" val="0"/>
        <cfvo type="max"/>
        <color rgb="FFFFFF00"/>
        <color rgb="FFFFFF00"/>
      </colorScale>
    </cfRule>
  </conditionalFormatting>
  <conditionalFormatting sqref="G4:G10 C3:G6">
    <cfRule type="colorScale" priority="313" dxfId="0">
      <colorScale>
        <cfvo type="min" val="0"/>
        <cfvo type="max"/>
        <color theme="0"/>
        <color theme="0"/>
      </colorScale>
    </cfRule>
  </conditionalFormatting>
  <conditionalFormatting sqref="G4:G10 C3:G3">
    <cfRule type="colorScale" priority="322" dxfId="0">
      <colorScale>
        <cfvo type="min" val="0"/>
        <cfvo type="max"/>
        <color rgb="FFFFFF00"/>
        <color rgb="FFFFEF9C"/>
      </colorScale>
    </cfRule>
  </conditionalFormatting>
  <conditionalFormatting sqref="F3:G3">
    <cfRule type="colorScale" priority="190" dxfId="0">
      <colorScale>
        <cfvo type="min" val="0"/>
        <cfvo type="max"/>
        <color rgb="FFFFFF00"/>
        <color rgb="FFFFFF00"/>
      </colorScale>
    </cfRule>
  </conditionalFormatting>
  <conditionalFormatting sqref="G2:G10 G12:G13 G54 G52 G49:G50 G44:G47 G38:G42 G35:G36 G30:G33 G22:G26 G15:G20 A2:A56 B2:F55">
    <cfRule type="colorScale" priority="368" dxfId="0">
      <colorScale>
        <cfvo type="min" val="0"/>
        <cfvo type="max"/>
        <color rgb="FFFFEF9C"/>
        <color rgb="FFFF7128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oleg</cp:lastModifiedBy>
  <cp:lastPrinted>2011-04-22T13:07:42Z</cp:lastPrinted>
  <dcterms:created xsi:type="dcterms:W3CDTF">2005-01-15T11:42:46Z</dcterms:created>
  <dcterms:modified xsi:type="dcterms:W3CDTF">2011-04-28T04:01:33Z</dcterms:modified>
  <cp:category/>
  <cp:version/>
  <cp:contentType/>
  <cp:contentStatus/>
</cp:coreProperties>
</file>